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415" tabRatio="579" activeTab="0"/>
  </bookViews>
  <sheets>
    <sheet name="換算表（容器の質量）" sheetId="1" r:id="rId1"/>
    <sheet name="Sheet1" sheetId="2" r:id="rId2"/>
  </sheets>
  <definedNames>
    <definedName name="_xlnm.Print_Area" localSheetId="0">'換算表（容器の質量）'!$A$1:$L$47</definedName>
  </definedNames>
  <calcPr fullCalcOnLoad="1"/>
</workbook>
</file>

<file path=xl/sharedStrings.xml><?xml version="1.0" encoding="utf-8"?>
<sst xmlns="http://schemas.openxmlformats.org/spreadsheetml/2006/main" count="38" uniqueCount="29">
  <si>
    <t>容器の質量</t>
  </si>
  <si>
    <t>容器の高さ</t>
  </si>
  <si>
    <t>ポリ容器</t>
  </si>
  <si>
    <t>ガラス容器</t>
  </si>
  <si>
    <t>５００ｍＬの容器で
約５０ｇ</t>
  </si>
  <si>
    <t>５００ｍＬの容器で
約３００ｇ</t>
  </si>
  <si>
    <t>塩酸</t>
  </si>
  <si>
    <t>硝酸</t>
  </si>
  <si>
    <t>硫酸</t>
  </si>
  <si>
    <t>エタノール</t>
  </si>
  <si>
    <t>（比重）</t>
  </si>
  <si>
    <t>薬品名</t>
  </si>
  <si>
    <t>（濃度）</t>
  </si>
  <si>
    <t>36N</t>
  </si>
  <si>
    <t>12N</t>
  </si>
  <si>
    <t>アンモニア水</t>
  </si>
  <si>
    <t>無水</t>
  </si>
  <si>
    <t>過酸化水素水</t>
  </si>
  <si>
    <t>メタノール</t>
  </si>
  <si>
    <t>酢酸</t>
  </si>
  <si>
    <t>氷酢酸</t>
  </si>
  <si>
    <t>【表３】　液体の薬品の質量（ｇ)と体積(mL)の関係について</t>
  </si>
  <si>
    <t>【表１】　固体の薬品の容器の質量
　　　（広口びん）</t>
  </si>
  <si>
    <t>【表２】　液体の薬品の容器の質量
　　　（細口びん）</t>
  </si>
  <si>
    <t>(cm)</t>
  </si>
  <si>
    <t>(ｇ)</t>
  </si>
  <si>
    <t>(ｇ)</t>
  </si>
  <si>
    <t>質　量　換　算　表</t>
  </si>
  <si>
    <t>　　　表１は、容器の高さと容器の質量（風袋）の関係について、だいたいの目安を示したものです。
      表２は、容器の容積と容器の質量（風袋）の関係について、だいたいの目安を示したものです。
　　　表３は、塩酸や硫酸などの液体の薬品について、その質量と体積の関係を示したものです。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</si>
</sst>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&quot;ｇ&quot;"/>
    <numFmt numFmtId="180" formatCode="0&quot; ｇ&quot;"/>
    <numFmt numFmtId="181" formatCode="0&quot; ｇ  &quot;"/>
    <numFmt numFmtId="182" formatCode="0_ "/>
    <numFmt numFmtId="183" formatCode="0&quot; mL  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83" fontId="0" fillId="0" borderId="16" xfId="0" applyNumberFormat="1" applyBorder="1" applyAlignment="1">
      <alignment/>
    </xf>
    <xf numFmtId="183" fontId="2" fillId="0" borderId="16" xfId="0" applyNumberFormat="1" applyFont="1" applyBorder="1" applyAlignment="1">
      <alignment horizontal="right" vertical="center"/>
    </xf>
    <xf numFmtId="9" fontId="0" fillId="0" borderId="17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83" fontId="2" fillId="0" borderId="11" xfId="0" applyNumberFormat="1" applyFont="1" applyBorder="1" applyAlignment="1">
      <alignment horizontal="right" vertical="center"/>
    </xf>
    <xf numFmtId="183" fontId="0" fillId="0" borderId="19" xfId="0" applyNumberFormat="1" applyBorder="1" applyAlignment="1">
      <alignment/>
    </xf>
    <xf numFmtId="183" fontId="2" fillId="0" borderId="19" xfId="0" applyNumberFormat="1" applyFont="1" applyBorder="1" applyAlignment="1">
      <alignment horizontal="right" vertical="center"/>
    </xf>
    <xf numFmtId="183" fontId="2" fillId="0" borderId="13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83" fontId="0" fillId="0" borderId="22" xfId="0" applyNumberFormat="1" applyBorder="1" applyAlignment="1">
      <alignment/>
    </xf>
    <xf numFmtId="183" fontId="2" fillId="0" borderId="22" xfId="0" applyNumberFormat="1" applyFont="1" applyBorder="1" applyAlignment="1">
      <alignment horizontal="right" vertical="center"/>
    </xf>
    <xf numFmtId="183" fontId="2" fillId="0" borderId="23" xfId="0" applyNumberFormat="1" applyFont="1" applyBorder="1" applyAlignment="1">
      <alignment horizontal="right" vertical="center"/>
    </xf>
    <xf numFmtId="183" fontId="0" fillId="0" borderId="15" xfId="0" applyNumberFormat="1" applyBorder="1" applyAlignment="1">
      <alignment/>
    </xf>
    <xf numFmtId="183" fontId="2" fillId="0" borderId="15" xfId="0" applyNumberFormat="1" applyFont="1" applyBorder="1" applyAlignment="1">
      <alignment horizontal="right" vertical="center"/>
    </xf>
    <xf numFmtId="183" fontId="2" fillId="0" borderId="18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183" fontId="0" fillId="0" borderId="26" xfId="0" applyNumberFormat="1" applyBorder="1" applyAlignment="1">
      <alignment/>
    </xf>
    <xf numFmtId="183" fontId="0" fillId="0" borderId="27" xfId="0" applyNumberFormat="1" applyBorder="1" applyAlignment="1">
      <alignment/>
    </xf>
    <xf numFmtId="183" fontId="0" fillId="0" borderId="28" xfId="0" applyNumberFormat="1" applyBorder="1" applyAlignment="1">
      <alignment/>
    </xf>
    <xf numFmtId="183" fontId="0" fillId="0" borderId="29" xfId="0" applyNumberFormat="1" applyBorder="1" applyAlignment="1">
      <alignment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5" xfId="0" applyNumberFormat="1" applyBorder="1" applyAlignment="1">
      <alignment/>
    </xf>
    <xf numFmtId="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textRotation="255"/>
    </xf>
    <xf numFmtId="0" fontId="0" fillId="0" borderId="23" xfId="0" applyBorder="1" applyAlignment="1">
      <alignment horizontal="center" textRotation="255"/>
    </xf>
    <xf numFmtId="0" fontId="0" fillId="0" borderId="3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83" fontId="0" fillId="0" borderId="16" xfId="0" applyNumberFormat="1" applyFont="1" applyBorder="1" applyAlignment="1">
      <alignment horizontal="right" vertical="center"/>
    </xf>
    <xf numFmtId="183" fontId="0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SheetLayoutView="100" zoomScalePageLayoutView="0" workbookViewId="0" topLeftCell="A13">
      <selection activeCell="K21" sqref="K21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6.625" style="0" customWidth="1"/>
    <col min="7" max="12" width="9.50390625" style="0" customWidth="1"/>
    <col min="13" max="13" width="27.625" style="0" customWidth="1"/>
    <col min="14" max="37" width="6.625" style="0" customWidth="1"/>
  </cols>
  <sheetData>
    <row r="1" spans="2:12" ht="38.25" customHeight="1">
      <c r="B1" s="61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2" ht="76.5" customHeight="1" thickBot="1">
      <c r="B2" s="60" t="s">
        <v>28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54" customHeight="1" thickBot="1">
      <c r="B3" s="54" t="s">
        <v>22</v>
      </c>
      <c r="C3" s="55"/>
      <c r="D3" s="55"/>
      <c r="E3" s="56"/>
      <c r="G3" s="62" t="s">
        <v>23</v>
      </c>
      <c r="H3" s="63"/>
      <c r="I3" s="63"/>
      <c r="J3" s="63"/>
      <c r="K3" s="63"/>
      <c r="L3" s="64"/>
    </row>
    <row r="4" spans="1:12" ht="21" customHeight="1">
      <c r="A4" s="1"/>
      <c r="B4" s="52" t="s">
        <v>2</v>
      </c>
      <c r="C4" s="53"/>
      <c r="D4" s="52" t="s">
        <v>3</v>
      </c>
      <c r="E4" s="53"/>
      <c r="G4" s="57" t="s">
        <v>2</v>
      </c>
      <c r="H4" s="58"/>
      <c r="I4" s="59"/>
      <c r="J4" s="57" t="s">
        <v>3</v>
      </c>
      <c r="K4" s="58"/>
      <c r="L4" s="59"/>
    </row>
    <row r="5" spans="2:12" ht="85.5" customHeight="1">
      <c r="B5" s="47" t="s">
        <v>1</v>
      </c>
      <c r="C5" s="48" t="s">
        <v>0</v>
      </c>
      <c r="D5" s="47" t="s">
        <v>1</v>
      </c>
      <c r="E5" s="48" t="s">
        <v>0</v>
      </c>
      <c r="G5" s="68" t="s">
        <v>4</v>
      </c>
      <c r="H5" s="69"/>
      <c r="I5" s="70"/>
      <c r="J5" s="68" t="s">
        <v>5</v>
      </c>
      <c r="K5" s="69"/>
      <c r="L5" s="70"/>
    </row>
    <row r="6" spans="2:12" ht="23.25" customHeight="1" thickBot="1">
      <c r="B6" s="49" t="s">
        <v>24</v>
      </c>
      <c r="C6" s="50" t="s">
        <v>25</v>
      </c>
      <c r="D6" s="49" t="s">
        <v>24</v>
      </c>
      <c r="E6" s="50" t="s">
        <v>26</v>
      </c>
      <c r="G6" s="71"/>
      <c r="H6" s="72"/>
      <c r="I6" s="73"/>
      <c r="J6" s="71"/>
      <c r="K6" s="72"/>
      <c r="L6" s="73"/>
    </row>
    <row r="7" spans="2:5" ht="15" customHeight="1">
      <c r="B7" s="2">
        <v>5</v>
      </c>
      <c r="C7" s="3">
        <f>4*B7-10</f>
        <v>10</v>
      </c>
      <c r="D7" s="2">
        <v>5</v>
      </c>
      <c r="E7" s="3">
        <f>27*D7-125</f>
        <v>10</v>
      </c>
    </row>
    <row r="8" spans="2:5" ht="15" customHeight="1" thickBot="1">
      <c r="B8" s="2">
        <v>5.5</v>
      </c>
      <c r="C8" s="3">
        <f aca="true" t="shared" si="0" ref="C8:C47">4*B8-10</f>
        <v>12</v>
      </c>
      <c r="D8" s="2">
        <v>5.5</v>
      </c>
      <c r="E8" s="3">
        <f aca="true" t="shared" si="1" ref="E8:E47">27*D8-125</f>
        <v>23.5</v>
      </c>
    </row>
    <row r="9" spans="1:12" ht="15" customHeight="1">
      <c r="A9" s="51"/>
      <c r="B9" s="2">
        <v>6</v>
      </c>
      <c r="C9" s="3">
        <f t="shared" si="0"/>
        <v>14</v>
      </c>
      <c r="D9" s="2">
        <v>6</v>
      </c>
      <c r="E9" s="3">
        <f t="shared" si="1"/>
        <v>37</v>
      </c>
      <c r="G9" s="54" t="s">
        <v>21</v>
      </c>
      <c r="H9" s="55"/>
      <c r="I9" s="55"/>
      <c r="J9" s="55"/>
      <c r="K9" s="55"/>
      <c r="L9" s="56"/>
    </row>
    <row r="10" spans="1:12" ht="15" customHeight="1">
      <c r="A10" s="51"/>
      <c r="B10" s="2">
        <v>6.5</v>
      </c>
      <c r="C10" s="3">
        <f t="shared" si="0"/>
        <v>16</v>
      </c>
      <c r="D10" s="2">
        <v>6.5</v>
      </c>
      <c r="E10" s="3">
        <f t="shared" si="1"/>
        <v>50.5</v>
      </c>
      <c r="G10" s="65"/>
      <c r="H10" s="66"/>
      <c r="I10" s="66"/>
      <c r="J10" s="66"/>
      <c r="K10" s="66"/>
      <c r="L10" s="67"/>
    </row>
    <row r="11" spans="1:12" ht="15" customHeight="1" thickBot="1">
      <c r="A11" s="51"/>
      <c r="B11" s="2">
        <v>7</v>
      </c>
      <c r="C11" s="3">
        <f t="shared" si="0"/>
        <v>18</v>
      </c>
      <c r="D11" s="2">
        <v>7</v>
      </c>
      <c r="E11" s="3">
        <f t="shared" si="1"/>
        <v>64</v>
      </c>
      <c r="G11" s="65"/>
      <c r="H11" s="66"/>
      <c r="I11" s="66"/>
      <c r="J11" s="66"/>
      <c r="K11" s="66"/>
      <c r="L11" s="67"/>
    </row>
    <row r="12" spans="1:12" ht="15" customHeight="1">
      <c r="A12" s="51"/>
      <c r="B12" s="2">
        <v>7.5</v>
      </c>
      <c r="C12" s="3">
        <f t="shared" si="0"/>
        <v>20</v>
      </c>
      <c r="D12" s="2">
        <v>7.5</v>
      </c>
      <c r="E12" s="3">
        <f t="shared" si="1"/>
        <v>77.5</v>
      </c>
      <c r="G12" s="32" t="s">
        <v>11</v>
      </c>
      <c r="H12" s="26" t="s">
        <v>6</v>
      </c>
      <c r="I12" s="18" t="s">
        <v>8</v>
      </c>
      <c r="J12" s="18" t="s">
        <v>15</v>
      </c>
      <c r="K12" s="18" t="s">
        <v>9</v>
      </c>
      <c r="L12" s="19" t="s">
        <v>18</v>
      </c>
    </row>
    <row r="13" spans="2:12" ht="15" customHeight="1">
      <c r="B13" s="2">
        <v>8</v>
      </c>
      <c r="C13" s="3">
        <f t="shared" si="0"/>
        <v>22</v>
      </c>
      <c r="D13" s="2">
        <v>8</v>
      </c>
      <c r="E13" s="3">
        <f t="shared" si="1"/>
        <v>91</v>
      </c>
      <c r="G13" s="33" t="s">
        <v>12</v>
      </c>
      <c r="H13" s="27" t="s">
        <v>14</v>
      </c>
      <c r="I13" s="6" t="s">
        <v>13</v>
      </c>
      <c r="J13" s="8">
        <v>0.28</v>
      </c>
      <c r="K13" s="40" t="s">
        <v>16</v>
      </c>
      <c r="L13" s="41" t="s">
        <v>16</v>
      </c>
    </row>
    <row r="14" spans="2:12" ht="15" customHeight="1">
      <c r="B14" s="2">
        <v>8.5</v>
      </c>
      <c r="C14" s="3">
        <f t="shared" si="0"/>
        <v>24</v>
      </c>
      <c r="D14" s="2">
        <v>8.5</v>
      </c>
      <c r="E14" s="3">
        <f t="shared" si="1"/>
        <v>104.5</v>
      </c>
      <c r="G14" s="34" t="s">
        <v>10</v>
      </c>
      <c r="H14" s="42">
        <v>1.19</v>
      </c>
      <c r="I14" s="43">
        <v>1.84</v>
      </c>
      <c r="J14" s="43">
        <v>0.9</v>
      </c>
      <c r="K14" s="43">
        <v>0.79</v>
      </c>
      <c r="L14" s="44">
        <v>0.79</v>
      </c>
    </row>
    <row r="15" spans="2:12" ht="15" customHeight="1">
      <c r="B15" s="2">
        <v>9</v>
      </c>
      <c r="C15" s="3">
        <f t="shared" si="0"/>
        <v>26</v>
      </c>
      <c r="D15" s="2">
        <v>9</v>
      </c>
      <c r="E15" s="3">
        <f t="shared" si="1"/>
        <v>118</v>
      </c>
      <c r="G15" s="35">
        <v>100</v>
      </c>
      <c r="H15" s="28">
        <f aca="true" t="shared" si="2" ref="H15:H20">G15/$H$14</f>
        <v>84.03361344537815</v>
      </c>
      <c r="I15" s="10">
        <f>G15/$I$14</f>
        <v>54.347826086956516</v>
      </c>
      <c r="J15" s="10">
        <f>G15/$J$14</f>
        <v>111.11111111111111</v>
      </c>
      <c r="K15" s="74">
        <f>G15/$K$14</f>
        <v>126.58227848101265</v>
      </c>
      <c r="L15" s="75">
        <f>G15/$L$14</f>
        <v>126.58227848101265</v>
      </c>
    </row>
    <row r="16" spans="2:12" ht="15" customHeight="1">
      <c r="B16" s="2">
        <v>9.5</v>
      </c>
      <c r="C16" s="3">
        <f t="shared" si="0"/>
        <v>28</v>
      </c>
      <c r="D16" s="2">
        <v>9.5</v>
      </c>
      <c r="E16" s="3">
        <f t="shared" si="1"/>
        <v>131.5</v>
      </c>
      <c r="G16" s="35">
        <v>200</v>
      </c>
      <c r="H16" s="28">
        <f t="shared" si="2"/>
        <v>168.0672268907563</v>
      </c>
      <c r="I16" s="10">
        <f aca="true" t="shared" si="3" ref="I16:I23">G16/$I$14</f>
        <v>108.69565217391303</v>
      </c>
      <c r="J16" s="10">
        <f>G16/$J$14</f>
        <v>222.22222222222223</v>
      </c>
      <c r="K16" s="74">
        <f>G16/$K$14</f>
        <v>253.1645569620253</v>
      </c>
      <c r="L16" s="75">
        <f>G16/$L$14</f>
        <v>253.1645569620253</v>
      </c>
    </row>
    <row r="17" spans="2:12" ht="15" customHeight="1">
      <c r="B17" s="2">
        <v>10</v>
      </c>
      <c r="C17" s="3">
        <f t="shared" si="0"/>
        <v>30</v>
      </c>
      <c r="D17" s="2">
        <v>10</v>
      </c>
      <c r="E17" s="3">
        <f t="shared" si="1"/>
        <v>145</v>
      </c>
      <c r="G17" s="35">
        <v>300</v>
      </c>
      <c r="H17" s="28">
        <f t="shared" si="2"/>
        <v>252.10084033613447</v>
      </c>
      <c r="I17" s="10">
        <f t="shared" si="3"/>
        <v>163.04347826086956</v>
      </c>
      <c r="J17" s="10">
        <f>G17/$J$14</f>
        <v>333.3333333333333</v>
      </c>
      <c r="K17" s="74">
        <f>G17/$K$14</f>
        <v>379.746835443038</v>
      </c>
      <c r="L17" s="75">
        <f>G17/$L$14</f>
        <v>379.746835443038</v>
      </c>
    </row>
    <row r="18" spans="2:12" ht="15" customHeight="1">
      <c r="B18" s="2">
        <v>10.5</v>
      </c>
      <c r="C18" s="3">
        <f t="shared" si="0"/>
        <v>32</v>
      </c>
      <c r="D18" s="2">
        <v>10.5</v>
      </c>
      <c r="E18" s="3">
        <f t="shared" si="1"/>
        <v>158.5</v>
      </c>
      <c r="G18" s="35">
        <v>400</v>
      </c>
      <c r="H18" s="28">
        <f t="shared" si="2"/>
        <v>336.1344537815126</v>
      </c>
      <c r="I18" s="10">
        <f t="shared" si="3"/>
        <v>217.39130434782606</v>
      </c>
      <c r="J18" s="10">
        <f>G18/$J$14</f>
        <v>444.44444444444446</v>
      </c>
      <c r="K18" s="74">
        <f>G18/$K$14</f>
        <v>506.3291139240506</v>
      </c>
      <c r="L18" s="75">
        <f>G18/$L$14</f>
        <v>506.3291139240506</v>
      </c>
    </row>
    <row r="19" spans="2:12" ht="15" customHeight="1">
      <c r="B19" s="2">
        <v>11</v>
      </c>
      <c r="C19" s="3">
        <f t="shared" si="0"/>
        <v>34</v>
      </c>
      <c r="D19" s="2">
        <v>11</v>
      </c>
      <c r="E19" s="3">
        <f t="shared" si="1"/>
        <v>172</v>
      </c>
      <c r="G19" s="35">
        <v>500</v>
      </c>
      <c r="H19" s="28">
        <f t="shared" si="2"/>
        <v>420.1680672268908</v>
      </c>
      <c r="I19" s="10">
        <f t="shared" si="3"/>
        <v>271.7391304347826</v>
      </c>
      <c r="J19" s="10">
        <f>G19/$J$14</f>
        <v>555.5555555555555</v>
      </c>
      <c r="K19" s="11"/>
      <c r="L19" s="14"/>
    </row>
    <row r="20" spans="2:12" ht="15" customHeight="1">
      <c r="B20" s="2">
        <v>11.5</v>
      </c>
      <c r="C20" s="3">
        <f t="shared" si="0"/>
        <v>36</v>
      </c>
      <c r="D20" s="2">
        <v>11.5</v>
      </c>
      <c r="E20" s="3">
        <f t="shared" si="1"/>
        <v>185.5</v>
      </c>
      <c r="G20" s="35">
        <v>600</v>
      </c>
      <c r="H20" s="28">
        <f t="shared" si="2"/>
        <v>504.20168067226894</v>
      </c>
      <c r="I20" s="10">
        <f>G20/$I$14</f>
        <v>326.0869565217391</v>
      </c>
      <c r="J20" s="10"/>
      <c r="K20" s="11"/>
      <c r="L20" s="14"/>
    </row>
    <row r="21" spans="2:12" ht="15" customHeight="1">
      <c r="B21" s="2">
        <v>12</v>
      </c>
      <c r="C21" s="3">
        <f t="shared" si="0"/>
        <v>38</v>
      </c>
      <c r="D21" s="2">
        <v>12</v>
      </c>
      <c r="E21" s="3">
        <f t="shared" si="1"/>
        <v>199</v>
      </c>
      <c r="G21" s="35">
        <v>700</v>
      </c>
      <c r="H21" s="28"/>
      <c r="I21" s="10">
        <f t="shared" si="3"/>
        <v>380.4347826086956</v>
      </c>
      <c r="J21" s="10"/>
      <c r="K21" s="11"/>
      <c r="L21" s="14"/>
    </row>
    <row r="22" spans="2:12" ht="15" customHeight="1">
      <c r="B22" s="2">
        <v>12.5</v>
      </c>
      <c r="C22" s="3">
        <f t="shared" si="0"/>
        <v>40</v>
      </c>
      <c r="D22" s="2">
        <v>12.5</v>
      </c>
      <c r="E22" s="3">
        <f t="shared" si="1"/>
        <v>212.5</v>
      </c>
      <c r="G22" s="35">
        <v>800</v>
      </c>
      <c r="H22" s="28"/>
      <c r="I22" s="10">
        <f t="shared" si="3"/>
        <v>434.78260869565213</v>
      </c>
      <c r="J22" s="10"/>
      <c r="K22" s="11"/>
      <c r="L22" s="14"/>
    </row>
    <row r="23" spans="2:12" ht="15" customHeight="1">
      <c r="B23" s="2">
        <v>13</v>
      </c>
      <c r="C23" s="3">
        <f t="shared" si="0"/>
        <v>42</v>
      </c>
      <c r="D23" s="2">
        <v>13</v>
      </c>
      <c r="E23" s="3">
        <f t="shared" si="1"/>
        <v>226</v>
      </c>
      <c r="G23" s="35">
        <v>900</v>
      </c>
      <c r="H23" s="28"/>
      <c r="I23" s="10">
        <f t="shared" si="3"/>
        <v>489.1304347826087</v>
      </c>
      <c r="J23" s="10"/>
      <c r="K23" s="11"/>
      <c r="L23" s="14"/>
    </row>
    <row r="24" spans="2:12" ht="15" customHeight="1" thickBot="1">
      <c r="B24" s="2">
        <v>13.5</v>
      </c>
      <c r="C24" s="3">
        <f t="shared" si="0"/>
        <v>44</v>
      </c>
      <c r="D24" s="2">
        <v>13.5</v>
      </c>
      <c r="E24" s="3">
        <f t="shared" si="1"/>
        <v>239.5</v>
      </c>
      <c r="G24" s="36">
        <v>1000</v>
      </c>
      <c r="H24" s="29"/>
      <c r="I24" s="20">
        <f>G24/$I$14</f>
        <v>543.4782608695652</v>
      </c>
      <c r="J24" s="20"/>
      <c r="K24" s="21"/>
      <c r="L24" s="22"/>
    </row>
    <row r="25" spans="2:12" ht="15" customHeight="1">
      <c r="B25" s="2">
        <v>14</v>
      </c>
      <c r="C25" s="3">
        <f t="shared" si="0"/>
        <v>46</v>
      </c>
      <c r="D25" s="2">
        <v>14</v>
      </c>
      <c r="E25" s="3">
        <f t="shared" si="1"/>
        <v>253</v>
      </c>
      <c r="G25" s="32" t="s">
        <v>11</v>
      </c>
      <c r="H25" s="26" t="s">
        <v>17</v>
      </c>
      <c r="I25" s="18" t="s">
        <v>7</v>
      </c>
      <c r="J25" s="18" t="s">
        <v>19</v>
      </c>
      <c r="K25" s="18"/>
      <c r="L25" s="19"/>
    </row>
    <row r="26" spans="2:12" ht="15" customHeight="1">
      <c r="B26" s="2">
        <v>14.5</v>
      </c>
      <c r="C26" s="3">
        <f t="shared" si="0"/>
        <v>48</v>
      </c>
      <c r="D26" s="2">
        <v>14.5</v>
      </c>
      <c r="E26" s="3">
        <f t="shared" si="1"/>
        <v>266.5</v>
      </c>
      <c r="G26" s="33" t="s">
        <v>12</v>
      </c>
      <c r="H26" s="45">
        <v>0.3</v>
      </c>
      <c r="I26" s="8">
        <v>0.7</v>
      </c>
      <c r="J26" s="39" t="s">
        <v>20</v>
      </c>
      <c r="K26" s="9"/>
      <c r="L26" s="12"/>
    </row>
    <row r="27" spans="2:12" ht="15" customHeight="1">
      <c r="B27" s="2">
        <v>15</v>
      </c>
      <c r="C27" s="3">
        <f t="shared" si="0"/>
        <v>50</v>
      </c>
      <c r="D27" s="2">
        <v>15</v>
      </c>
      <c r="E27" s="3">
        <f t="shared" si="1"/>
        <v>280</v>
      </c>
      <c r="G27" s="34" t="s">
        <v>10</v>
      </c>
      <c r="H27" s="46">
        <v>1.11</v>
      </c>
      <c r="I27" s="43">
        <v>1.42</v>
      </c>
      <c r="J27" s="43">
        <v>1.05</v>
      </c>
      <c r="K27" s="7"/>
      <c r="L27" s="13"/>
    </row>
    <row r="28" spans="2:12" ht="15" customHeight="1">
      <c r="B28" s="2">
        <v>15.5</v>
      </c>
      <c r="C28" s="3">
        <f t="shared" si="0"/>
        <v>52</v>
      </c>
      <c r="D28" s="2">
        <v>15.5</v>
      </c>
      <c r="E28" s="3">
        <f t="shared" si="1"/>
        <v>293.5</v>
      </c>
      <c r="G28" s="37">
        <v>100</v>
      </c>
      <c r="H28" s="30">
        <f aca="true" t="shared" si="4" ref="H28:H33">G28/$H$27</f>
        <v>90.09009009009009</v>
      </c>
      <c r="I28" s="23">
        <f>G28/$I$27</f>
        <v>70.42253521126761</v>
      </c>
      <c r="J28" s="23">
        <f aca="true" t="shared" si="5" ref="J28:J33">G28/$J$27</f>
        <v>95.23809523809524</v>
      </c>
      <c r="K28" s="24"/>
      <c r="L28" s="25"/>
    </row>
    <row r="29" spans="2:12" ht="15" customHeight="1">
      <c r="B29" s="2">
        <v>16</v>
      </c>
      <c r="C29" s="3">
        <f t="shared" si="0"/>
        <v>54</v>
      </c>
      <c r="D29" s="2">
        <v>16</v>
      </c>
      <c r="E29" s="3">
        <f t="shared" si="1"/>
        <v>307</v>
      </c>
      <c r="G29" s="35">
        <v>200</v>
      </c>
      <c r="H29" s="30">
        <f t="shared" si="4"/>
        <v>180.18018018018017</v>
      </c>
      <c r="I29" s="23">
        <f aca="true" t="shared" si="6" ref="I29:I35">G29/$I$27</f>
        <v>140.84507042253523</v>
      </c>
      <c r="J29" s="23">
        <f t="shared" si="5"/>
        <v>190.47619047619048</v>
      </c>
      <c r="K29" s="11"/>
      <c r="L29" s="14"/>
    </row>
    <row r="30" spans="2:12" ht="15" customHeight="1">
      <c r="B30" s="2">
        <v>16.5</v>
      </c>
      <c r="C30" s="3">
        <f t="shared" si="0"/>
        <v>56</v>
      </c>
      <c r="D30" s="2">
        <v>16.5</v>
      </c>
      <c r="E30" s="3">
        <f t="shared" si="1"/>
        <v>320.5</v>
      </c>
      <c r="G30" s="35">
        <v>300</v>
      </c>
      <c r="H30" s="30">
        <f t="shared" si="4"/>
        <v>270.27027027027026</v>
      </c>
      <c r="I30" s="23">
        <f t="shared" si="6"/>
        <v>211.26760563380282</v>
      </c>
      <c r="J30" s="23">
        <f t="shared" si="5"/>
        <v>285.7142857142857</v>
      </c>
      <c r="K30" s="11"/>
      <c r="L30" s="14"/>
    </row>
    <row r="31" spans="2:12" ht="15" customHeight="1">
      <c r="B31" s="2">
        <v>17</v>
      </c>
      <c r="C31" s="3">
        <f t="shared" si="0"/>
        <v>58</v>
      </c>
      <c r="D31" s="2">
        <v>17</v>
      </c>
      <c r="E31" s="3">
        <f t="shared" si="1"/>
        <v>334</v>
      </c>
      <c r="G31" s="35">
        <v>400</v>
      </c>
      <c r="H31" s="30">
        <f t="shared" si="4"/>
        <v>360.36036036036035</v>
      </c>
      <c r="I31" s="23">
        <f t="shared" si="6"/>
        <v>281.69014084507046</v>
      </c>
      <c r="J31" s="23">
        <f t="shared" si="5"/>
        <v>380.95238095238096</v>
      </c>
      <c r="K31" s="11"/>
      <c r="L31" s="14"/>
    </row>
    <row r="32" spans="2:12" ht="15" customHeight="1">
      <c r="B32" s="2">
        <v>17.5</v>
      </c>
      <c r="C32" s="3">
        <f t="shared" si="0"/>
        <v>60</v>
      </c>
      <c r="D32" s="2">
        <v>17.5</v>
      </c>
      <c r="E32" s="3">
        <f t="shared" si="1"/>
        <v>347.5</v>
      </c>
      <c r="G32" s="35">
        <v>500</v>
      </c>
      <c r="H32" s="30">
        <f t="shared" si="4"/>
        <v>450.45045045045043</v>
      </c>
      <c r="I32" s="23">
        <f t="shared" si="6"/>
        <v>352.11267605633805</v>
      </c>
      <c r="J32" s="23">
        <f t="shared" si="5"/>
        <v>476.19047619047615</v>
      </c>
      <c r="K32" s="11"/>
      <c r="L32" s="14"/>
    </row>
    <row r="33" spans="2:12" ht="15" customHeight="1">
      <c r="B33" s="2">
        <v>18</v>
      </c>
      <c r="C33" s="3">
        <f t="shared" si="0"/>
        <v>62</v>
      </c>
      <c r="D33" s="2">
        <v>18</v>
      </c>
      <c r="E33" s="3">
        <f t="shared" si="1"/>
        <v>361</v>
      </c>
      <c r="G33" s="35">
        <v>600</v>
      </c>
      <c r="H33" s="30">
        <f t="shared" si="4"/>
        <v>540.5405405405405</v>
      </c>
      <c r="I33" s="23">
        <f t="shared" si="6"/>
        <v>422.53521126760563</v>
      </c>
      <c r="J33" s="23">
        <f t="shared" si="5"/>
        <v>571.4285714285714</v>
      </c>
      <c r="K33" s="11"/>
      <c r="L33" s="14"/>
    </row>
    <row r="34" spans="2:12" ht="15" customHeight="1">
      <c r="B34" s="2">
        <v>18.5</v>
      </c>
      <c r="C34" s="3">
        <f t="shared" si="0"/>
        <v>64</v>
      </c>
      <c r="D34" s="2">
        <v>18.5</v>
      </c>
      <c r="E34" s="3">
        <f t="shared" si="1"/>
        <v>374.5</v>
      </c>
      <c r="G34" s="35">
        <v>700</v>
      </c>
      <c r="H34" s="30"/>
      <c r="I34" s="23">
        <f t="shared" si="6"/>
        <v>492.9577464788733</v>
      </c>
      <c r="J34" s="23"/>
      <c r="K34" s="11"/>
      <c r="L34" s="14"/>
    </row>
    <row r="35" spans="2:12" ht="15" customHeight="1">
      <c r="B35" s="2">
        <v>19</v>
      </c>
      <c r="C35" s="3">
        <f t="shared" si="0"/>
        <v>66</v>
      </c>
      <c r="D35" s="2">
        <v>19</v>
      </c>
      <c r="E35" s="3">
        <f t="shared" si="1"/>
        <v>388</v>
      </c>
      <c r="G35" s="35">
        <v>800</v>
      </c>
      <c r="H35" s="28"/>
      <c r="I35" s="23">
        <f t="shared" si="6"/>
        <v>563.3802816901409</v>
      </c>
      <c r="J35" s="23"/>
      <c r="K35" s="11"/>
      <c r="L35" s="14"/>
    </row>
    <row r="36" spans="2:12" ht="15" customHeight="1">
      <c r="B36" s="2">
        <v>19.5</v>
      </c>
      <c r="C36" s="3">
        <f t="shared" si="0"/>
        <v>68</v>
      </c>
      <c r="D36" s="2">
        <v>19.5</v>
      </c>
      <c r="E36" s="3">
        <f t="shared" si="1"/>
        <v>401.5</v>
      </c>
      <c r="G36" s="35">
        <v>900</v>
      </c>
      <c r="H36" s="28"/>
      <c r="I36" s="10"/>
      <c r="J36" s="10"/>
      <c r="K36" s="11"/>
      <c r="L36" s="14"/>
    </row>
    <row r="37" spans="2:12" ht="15" customHeight="1" thickBot="1">
      <c r="B37" s="2">
        <v>20</v>
      </c>
      <c r="C37" s="3">
        <f t="shared" si="0"/>
        <v>70</v>
      </c>
      <c r="D37" s="2">
        <v>20</v>
      </c>
      <c r="E37" s="3">
        <f t="shared" si="1"/>
        <v>415</v>
      </c>
      <c r="G37" s="38">
        <v>1000</v>
      </c>
      <c r="H37" s="31"/>
      <c r="I37" s="15"/>
      <c r="J37" s="15"/>
      <c r="K37" s="16"/>
      <c r="L37" s="17"/>
    </row>
    <row r="38" spans="2:5" ht="15" customHeight="1">
      <c r="B38" s="2">
        <v>20.5</v>
      </c>
      <c r="C38" s="3">
        <f t="shared" si="0"/>
        <v>72</v>
      </c>
      <c r="D38" s="2">
        <v>20.5</v>
      </c>
      <c r="E38" s="3">
        <f t="shared" si="1"/>
        <v>428.5</v>
      </c>
    </row>
    <row r="39" spans="2:5" ht="15" customHeight="1">
      <c r="B39" s="2">
        <v>21</v>
      </c>
      <c r="C39" s="3">
        <f t="shared" si="0"/>
        <v>74</v>
      </c>
      <c r="D39" s="2">
        <v>21</v>
      </c>
      <c r="E39" s="3">
        <f t="shared" si="1"/>
        <v>442</v>
      </c>
    </row>
    <row r="40" spans="2:5" ht="15" customHeight="1">
      <c r="B40" s="2">
        <v>21.5</v>
      </c>
      <c r="C40" s="3">
        <f t="shared" si="0"/>
        <v>76</v>
      </c>
      <c r="D40" s="2">
        <v>21.5</v>
      </c>
      <c r="E40" s="3">
        <f t="shared" si="1"/>
        <v>455.5</v>
      </c>
    </row>
    <row r="41" spans="2:5" ht="15" customHeight="1">
      <c r="B41" s="2">
        <v>22</v>
      </c>
      <c r="C41" s="3">
        <f t="shared" si="0"/>
        <v>78</v>
      </c>
      <c r="D41" s="2">
        <v>22</v>
      </c>
      <c r="E41" s="3">
        <f t="shared" si="1"/>
        <v>469</v>
      </c>
    </row>
    <row r="42" spans="2:5" ht="15" customHeight="1">
      <c r="B42" s="2">
        <v>22.5</v>
      </c>
      <c r="C42" s="3">
        <f t="shared" si="0"/>
        <v>80</v>
      </c>
      <c r="D42" s="2">
        <v>22.5</v>
      </c>
      <c r="E42" s="3">
        <f t="shared" si="1"/>
        <v>482.5</v>
      </c>
    </row>
    <row r="43" spans="2:5" ht="15" customHeight="1">
      <c r="B43" s="2">
        <v>23</v>
      </c>
      <c r="C43" s="3">
        <f t="shared" si="0"/>
        <v>82</v>
      </c>
      <c r="D43" s="2">
        <v>23</v>
      </c>
      <c r="E43" s="3">
        <f t="shared" si="1"/>
        <v>496</v>
      </c>
    </row>
    <row r="44" spans="2:5" ht="15" customHeight="1">
      <c r="B44" s="2">
        <v>23.5</v>
      </c>
      <c r="C44" s="3">
        <f t="shared" si="0"/>
        <v>84</v>
      </c>
      <c r="D44" s="2">
        <v>23.5</v>
      </c>
      <c r="E44" s="3">
        <f t="shared" si="1"/>
        <v>509.5</v>
      </c>
    </row>
    <row r="45" spans="2:5" ht="15" customHeight="1">
      <c r="B45" s="2">
        <v>24</v>
      </c>
      <c r="C45" s="3">
        <f t="shared" si="0"/>
        <v>86</v>
      </c>
      <c r="D45" s="2">
        <v>24</v>
      </c>
      <c r="E45" s="3">
        <f t="shared" si="1"/>
        <v>523</v>
      </c>
    </row>
    <row r="46" spans="2:5" ht="15" customHeight="1">
      <c r="B46" s="2">
        <v>24.5</v>
      </c>
      <c r="C46" s="3">
        <f t="shared" si="0"/>
        <v>88</v>
      </c>
      <c r="D46" s="2">
        <v>24.5</v>
      </c>
      <c r="E46" s="3">
        <f t="shared" si="1"/>
        <v>536.5</v>
      </c>
    </row>
    <row r="47" spans="2:5" ht="15" customHeight="1" thickBot="1">
      <c r="B47" s="4">
        <v>25</v>
      </c>
      <c r="C47" s="5">
        <f t="shared" si="0"/>
        <v>90</v>
      </c>
      <c r="D47" s="4">
        <v>25</v>
      </c>
      <c r="E47" s="5">
        <f t="shared" si="1"/>
        <v>550</v>
      </c>
    </row>
    <row r="48" ht="15" customHeight="1"/>
  </sheetData>
  <sheetProtection/>
  <mergeCells count="13">
    <mergeCell ref="B2:L2"/>
    <mergeCell ref="B1:L1"/>
    <mergeCell ref="G3:L3"/>
    <mergeCell ref="G9:L11"/>
    <mergeCell ref="J4:L4"/>
    <mergeCell ref="G5:I6"/>
    <mergeCell ref="J5:L6"/>
    <mergeCell ref="A9:A10"/>
    <mergeCell ref="A11:A12"/>
    <mergeCell ref="B4:C4"/>
    <mergeCell ref="D4:E4"/>
    <mergeCell ref="B3:E3"/>
    <mergeCell ref="G4:I4"/>
  </mergeCells>
  <printOptions/>
  <pageMargins left="0.5905511811023623" right="0.35433070866141736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秋山哲史</dc:creator>
  <cp:keywords/>
  <dc:description/>
  <cp:lastModifiedBy>Tetsushi</cp:lastModifiedBy>
  <cp:lastPrinted>2015-01-04T13:35:30Z</cp:lastPrinted>
  <dcterms:created xsi:type="dcterms:W3CDTF">2000-02-20T11:35:55Z</dcterms:created>
  <dcterms:modified xsi:type="dcterms:W3CDTF">2015-01-05T03:56:04Z</dcterms:modified>
  <cp:category/>
  <cp:version/>
  <cp:contentType/>
  <cp:contentStatus/>
</cp:coreProperties>
</file>